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HP\Desktop\SV UNIPS s.r.o\0000000. Březina UMRTNÍ LIST\Vlasta\Tarnavova\zamčeno\"/>
    </mc:Choice>
  </mc:AlternateContent>
  <xr:revisionPtr revIDLastSave="0" documentId="13_ncr:1_{C3A0FE19-23B1-40EE-B5DD-D982949DFE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upis zařízení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2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10" i="1"/>
  <c r="G41" i="1" l="1"/>
  <c r="G44" i="1" s="1"/>
  <c r="G45" i="1" s="1"/>
  <c r="G46" i="1" s="1"/>
</calcChain>
</file>

<file path=xl/sharedStrings.xml><?xml version="1.0" encoding="utf-8"?>
<sst xmlns="http://schemas.openxmlformats.org/spreadsheetml/2006/main" count="110" uniqueCount="104">
  <si>
    <t>Pozice</t>
  </si>
  <si>
    <t>Rozměry</t>
  </si>
  <si>
    <t>Ks</t>
  </si>
  <si>
    <t xml:space="preserve">Cena za 1 ks  </t>
  </si>
  <si>
    <t>Cena celkem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</si>
  <si>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</si>
  <si>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</si>
  <si>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</si>
  <si>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</si>
  <si>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</si>
  <si>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</si>
  <si>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</si>
  <si>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</si>
  <si>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</si>
  <si>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</si>
  <si>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</si>
  <si>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</si>
  <si>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</si>
  <si>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</si>
  <si>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</si>
  <si>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</si>
  <si>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20</t>
  </si>
  <si>
    <t>21</t>
  </si>
  <si>
    <t>22</t>
  </si>
  <si>
    <t>23</t>
  </si>
  <si>
    <t>2000x800x900</t>
  </si>
  <si>
    <t>30</t>
  </si>
  <si>
    <t>31</t>
  </si>
  <si>
    <t>32</t>
  </si>
  <si>
    <t>Cena celkem bez DPH</t>
  </si>
  <si>
    <t>2</t>
  </si>
  <si>
    <t>5a</t>
  </si>
  <si>
    <t>Mš Tarnavova</t>
  </si>
  <si>
    <t>1a</t>
  </si>
  <si>
    <t>Nerezová police nad položku č.1</t>
  </si>
  <si>
    <t>5b</t>
  </si>
  <si>
    <t>8a</t>
  </si>
  <si>
    <t>Otevřená nerezová skříňka s dvoumi policemi</t>
  </si>
  <si>
    <t>Celonerezový regál, 5 polic</t>
  </si>
  <si>
    <t>1200x800x900</t>
  </si>
  <si>
    <t>2200x800x900</t>
  </si>
  <si>
    <t>1200x350</t>
  </si>
  <si>
    <t>750x800x900</t>
  </si>
  <si>
    <t>3300x1100x450</t>
  </si>
  <si>
    <t>2230x800x900</t>
  </si>
  <si>
    <t>8b</t>
  </si>
  <si>
    <t>1700x350x450</t>
  </si>
  <si>
    <t>10a</t>
  </si>
  <si>
    <t>Páková profi baterie s dlouhou rukojetí</t>
  </si>
  <si>
    <t>2200x600x1850</t>
  </si>
  <si>
    <t>550x800x1850</t>
  </si>
  <si>
    <t>2300x800x900</t>
  </si>
  <si>
    <t>800x600x1850</t>
  </si>
  <si>
    <t>900x500x1850</t>
  </si>
  <si>
    <t>2000x700x900</t>
  </si>
  <si>
    <r>
      <rPr>
        <b/>
        <sz val="11"/>
        <rFont val="Times New Roman"/>
        <family val="1"/>
        <charset val="238"/>
      </rPr>
      <t xml:space="preserve">Konvektomat 10 GN1/1
</t>
    </r>
    <r>
      <rPr>
        <sz val="11"/>
        <rFont val="Times New Roman"/>
        <family val="1"/>
        <charset val="238"/>
      </rPr>
      <t>Elektrický konvektomat na 10 zásuvů GN1/1 s bojlerovým vývinem páry a záložním injekčním vývinem páry. Hmotnost od 140 kg do 160 kg, Provedení AISI304 nerezová ocel, Nabídka kuchařských technologií s možností jejich úpravy a modifikace, Ovládání pomocí dotykového 8 “ displeje, Automatické mytí na sypké detergenty (prášek, tablety), Příčné zásuvy s roztečí minimálně 65 mm, Minimálně 800 programů s 20 kroky, 200 programů před nahraných pro československou kuchyni, komunikace v češtině, Horký vzduch 30 – 300C, Kombinovaný režim 30 – 300C, Vaření v páře 30 – 130C, Minimálně 6.bodová teplotní sonda, Delta T pečení/vaření, Nízkoteplotní pečení/vaření s certifikací, Regenerace, Klapka pro odtah vlhkosti s možnosti vložení do programu, Autoklima – kontrola sytosti páry, Rychlé zchlazení varného prostoru, Automatický předehřev/zchlazení, Automatický start, Minimálně 7 rychlostí ventilátoru, Servisní a diagnostický systém pro automatické vyhodnocení chyb, Okamžitý HACCP výpis a výpis spotřeby energie, Vyvíjení páry v Bojleru i nástřiku, Trojité sklo dveří, USB rozhraní pro stahování dat provozu a možnost nahrávání programů, Klika dveří s bakteriální úpravou, Multitasking – možnost pracovat s displejem i v průběhu vaření</t>
    </r>
  </si>
  <si>
    <t xml:space="preserve">950 x 1090 x 850 </t>
  </si>
  <si>
    <t>800x600x700</t>
  </si>
  <si>
    <t>500x400x250</t>
  </si>
  <si>
    <t xml:space="preserve">Filtrační patrona ke konvektomatu
změkčovač s filtrem na vodu instalovaný pro konvektomat s kapacitou 7.900l, systém představuje  komplexní filtrační bezúdržbový systém, filtr z vody odstraňuje mechanické nečistoty do velikosti 10µm, nežádoucí zápachy a příchutě (např. chlor), zejména však zařízení redukuje tvrdost vody a zabraňuje tak tvorbě vápenatých usazenin a vodního kamene, filtr garantuje dlouhou životnost, bezporuchový – bezvýpadkový provoz napojeného kávovaru, stálou chuť i vzhledově optimální kvalitu kávy, filtrační patrony se mění po vyčerpání kapacity nebo 1x ročně, zůstatkovou kapacitu filtru lze sledovat pomocí elektronického průtokoměru 
</t>
  </si>
  <si>
    <t>419x286x368</t>
  </si>
  <si>
    <r>
      <rPr>
        <b/>
        <sz val="11"/>
        <rFont val="Times New Roman"/>
        <family val="1"/>
        <charset val="238"/>
      </rPr>
      <t>Universální robot</t>
    </r>
    <r>
      <rPr>
        <sz val="11"/>
        <rFont val="Times New Roman"/>
        <family val="1"/>
      </rPr>
      <t xml:space="preserve">
jmenovité napětí: 3 N - 400 V; 50 Hz počet převodových stupňů: 3 příkon elektromotoru: 1,5 kW/2,2 kW/2,8 kW min velikost kotlíků: 30 nebo 60 l krytí: IP 34 rozměr Š/H/V: 570/1070/1140 mm max hmotnost stroje bez příslušenství (brutto/netto): 353/328 kg max hmotnost stroje s příslušenstvím 60 l (brutto/netto): 371/346 kg výkon stroje: 60 l/16 kg; 30 l/8 kg bílkový krém: 60 l/2 l; 30 l/1 l šlehaná smetana: 60 l/12 l; 30 l/6 l bramborová kaše: 60 l/18-20 kg; 30 l/10 kg, Příslušentsví 30 l - nosič, kotlík, hák, míchač, metla</t>
    </r>
  </si>
  <si>
    <t>570 x 1070 x 1140</t>
  </si>
  <si>
    <r>
      <rPr>
        <b/>
        <sz val="11"/>
        <rFont val="Times New Roman"/>
        <family val="1"/>
        <charset val="238"/>
      </rPr>
      <t>Teplá výdejní vana</t>
    </r>
    <r>
      <rPr>
        <sz val="11"/>
        <rFont val="Times New Roman"/>
        <family val="1"/>
      </rPr>
      <t xml:space="preserve"> na kolečkách se spodní policí, 2GN 1/1, ovládání na delší straně
postavená na svařovaném podnoží z uzavřených profilů 30x30, ve spodní části je vyztužen policí pevně spojenou s nohami, kolečka pro snadnou manipulaci z toho 2x bržděná, vyhřívané vany jsou opatřeny výtokovým ventilem a topným tělesem, kapilární termostat je kombinován s vypínačem a je cejchován přímo ve °C s nastavením až na 80°C, spolu s  kontrolkou zapnutí je umístěn v čelním panelu</t>
    </r>
  </si>
  <si>
    <t>798x676x900</t>
  </si>
  <si>
    <r>
      <rPr>
        <b/>
        <sz val="11"/>
        <rFont val="Times New Roman"/>
        <family val="1"/>
        <charset val="238"/>
      </rPr>
      <t>Myčka černého nádobí</t>
    </r>
    <r>
      <rPr>
        <sz val="11"/>
        <rFont val="Times New Roman"/>
        <family val="1"/>
      </rPr>
      <t xml:space="preserve">
Typ displeje: ProScreen - 4 místný displej + 2 LED lišty, Počet programů: 10, Počet plášťů: 2, Světlá výška dveří [mm]: 400, Rozměr koše [mm]: 500 x 600, Spotřeba vody mycího cyklu [l/koš]: 2,4-3,5, Doba mycího cyklu [s/koš]: 60 – 720, Systém dávkování chemie: ProDose - přesné dávkování peristaltickým čerpadlem, Typ mycího čerpadla: dvoucestné – DuoFlow, Samočisticí cyklus: Ano, Odpadový filtr: ArchiMedes - dvojitá filtrace s přepadovým vypouštěním zajišťuje pouze 18% ztráty čisté vody do odpadu, Objem bojleru [ l ] 6.00, Příkon bojleru [kW] 7.000, Objem vany [l] 23, Příkon vany [kW] 2.100, Spotřeba vody mycího cyklu [l/koš] 2,4-3,5, Hlučnost přístroje [dB] 49,0</t>
    </r>
  </si>
  <si>
    <t>600x700x1300</t>
  </si>
  <si>
    <r>
      <rPr>
        <b/>
        <sz val="11"/>
        <rFont val="Times New Roman"/>
        <family val="1"/>
        <charset val="238"/>
      </rPr>
      <t>Robot na svačinky</t>
    </r>
    <r>
      <rPr>
        <sz val="11"/>
        <rFont val="Times New Roman"/>
        <family val="1"/>
        <charset val="238"/>
      </rPr>
      <t xml:space="preserve">
s mísou o objemu 6,9 l je určen pro gastronomické provozy, které potřebují přístroj s bezpečnostními prvky – rychlým tlačítkem pro vypnutí stroje, ochrannou mříží a oranžovou šňůrou.Je vybaven extrémně tichým motorem s deseti rychlostmi od 40 do 200 ot./min. Samotný motor má maximální výkon 1,3 koňské síly* (970 wattů) o příkonu 325 W, což uspokojí i ty nejnáročnější kulináře. Přímý pohon robotu je konstruován za pomocí mohutných ozubených kol, které jsou využity v celokovové převodové soustavě robotu. Kuchyňský robot disponuje zvedacím mechanismem mísy se třemi aretačními body, což zajišťuje maximální stabilitu i při zpracování tužších těst. Mísu lze pákou jemně spouštět nebo zvedat.Celokovová konstrukce, hmotnost 12,6 kg a protiskluzová gumová podložka robotu poskytují stabilitu, spolehlivé míchání a odolnost.</t>
    </r>
  </si>
  <si>
    <r>
      <rPr>
        <b/>
        <sz val="11"/>
        <rFont val="Times New Roman"/>
        <family val="1"/>
        <charset val="238"/>
      </rPr>
      <t>Indukční sporák</t>
    </r>
    <r>
      <rPr>
        <sz val="11"/>
        <rFont val="Times New Roman"/>
        <family val="1"/>
        <charset val="238"/>
      </rPr>
      <t xml:space="preserve"> - stávající</t>
    </r>
  </si>
  <si>
    <t xml:space="preserve">Filtrační patrona k myčce nádobí
změkčovač s filtrem na vodu instalovaný pro konvektomat s kapacitou 7.900l, systém představuje  komplexní filtrační bezúdržbový systém, filtr z vody odstraňuje mechanické nečistoty do velikosti 10µm, nežádoucí zápachy a příchutě (např. chlor), zejména však zařízení redukuje tvrdost vody a zabraňuje tak tvorbě vápenatých usazenin a vodního kamene, filtr garantuje dlouhou životnost, bezporuchový – bezvýpadkový provoz napojeného kávovaru, stálou chuť i vzhledově optimální kvalitu kávy, filtrační patrony se mění po vyčerpání kapacity nebo 1x ročně, zůstatkovou kapacitu filtru lze sledovat pomocí elektronického průtokoměru 
</t>
  </si>
  <si>
    <r>
      <t>Celonerezová škrabka na brambory a kořenovou zeleninu</t>
    </r>
    <r>
      <rPr>
        <sz val="11"/>
        <rFont val="Times New Roman"/>
        <family val="1"/>
        <charset val="238"/>
      </rPr>
      <t xml:space="preserve">
celonerezová škrabka brambor a kořenové zeleniny, min. 8 kg / opt. 12 kg / max. 15 kg brambor, Umyje 200-400 kg brambor za hodinu, Celonerezový materiál zajišťuje vysokou odolnost proti korozi a dlouhou životnost, Oloupané brambory za 1,5-2 min, Karborundum po stranách a na čisticím kotouči ve spodní části, Funkce oplachování pod čisticím kotoučem, pro maximální čistotu zařízení
méně než 70 dB při chodu naprázdno, hmotnost: 70 kg, Lapač odpadu ke škrabce brambor</t>
    </r>
  </si>
  <si>
    <t>493 x 638 x 934</t>
  </si>
  <si>
    <t>Soupis zařízení</t>
  </si>
  <si>
    <t>Nerezový stůl 2 zásuvky pod pacovní deskou, spodní police, zadní lem
stůl stůl je postaven na svařovaném podnoží z uzavřených profilů 35×35mm,všechny nohy stolu jsou opatřeny seříditelnými patkami, pracovní deska stolu a police jsou vyrobeny z nerez plechu AISI 304, pracovní deska je podlepená, zadní nohy odskočené od zdi 70mm</t>
  </si>
  <si>
    <t>Nerezová digestoř s  nerezovými filtry</t>
  </si>
  <si>
    <t>Nerezový stůl se vsuny na GN1/1, zadní lem
stůl je postaven na svařovaném podnoží z uzavřených profilů 35×35mm,všechny nohy stolu jsou opatřeny seříditelnými patkami</t>
  </si>
  <si>
    <t>Podstavec pod konvektomat s bezpečnosními trny na uchyzení, se vsuny na GN1/1
je postaven na svařovaném podnoží z uzavřených profilů 35×35mm,všechny nohy stolu jsou opatřeny seříditelnými patkami</t>
  </si>
  <si>
    <t>Nerezový stůl, příprava svačinek, spodní 2 police, úkos na pravé straně, 2 zásuvky pod pracovní deskou, stůl je postaven na svařovaném podnoží z uzavřených profilů 35×35mm,všechny nohy stolu jsou opatřeny seříditelnými patkami, pracovní deska stolu a police jsou vyrobeny z nerez plechu AISI 304, pracovní deska je podlepená, zadní nohy odskočené od zdi 70mm</t>
  </si>
  <si>
    <t>Nerezový stůl pro práci s masem, dřez 400x400, zadní  a pravý lem, spodní police, 2 zásuvky pod pracovní deskou, stůl je postaven na svařovaném podnoží z uzavřených profilů 35×35mm,všechny nohy stolu jsou opatřeny seříditelnými patkami, pracovní deska stolu a police jsou vyrobeny z nerez plechu AISI 304, pracovní deska je podlepená, zadní nohy odskočené od zdi 70mm</t>
  </si>
  <si>
    <t>Nerezový stůl pro práci se zeleninou, dřez 400x400, zadní lem,levý zkrácený lem, spodní police, protor pro koš, 2 zásuvky pod pracovní deskou, stůl je postaven na svařovaném podnoží z uzavřených profilů 35×35mm,všechny nohy stolu jsou opatřeny seříditelnými patkami, pracovní deska stolu a police jsou vyrobeny z nerez plechu AISI 304, pracovní deska je podlepená, zadní nohy odskočené od zdi 70mm</t>
  </si>
  <si>
    <t>Celonerezový regál, 5 polic, postaven na svařovaném podnoží z uzavřených profilů 35×35mm,všechny nohy jsou opatřeny seříditelnými patkami</t>
  </si>
  <si>
    <t>Nerezový stůl pro mytí nádobí, dřez 800x600x300, prostor pro koš, spodní zkrácená police, zadní a boční lemy, stůl je postaven na svařovaném podnoží z uzavřených profilů 35×35mm,všechny nohy stolu jsou opatřeny seříditelnými patkami, pracovní deska stolu a police jsou vyrobeny z nerez plechu AISI 304, pracovní deska je podlepená, zadní nohy odskočené od zdi 70mm</t>
  </si>
  <si>
    <t>Nerezový stůl pro hrubou přípravu zeleniny, dřez 500x600x300, prostor pro koš, spodní  police, zadní lem, stůl je postaven na svařovaném podnoží z uzavřených profilů 35×35mm,všechny nohy stolu jsou opatřeny seříditelnými patkami, pracovní deska stolu a police jsou vyrobeny z nerez plechu AISI 304, pracovní deska je podlepená, zadní nohy odskočené od zdi 70mm</t>
  </si>
  <si>
    <t>Instalace, doprava, zaškolení personálu</t>
  </si>
  <si>
    <t>DPH</t>
  </si>
  <si>
    <t>Cena celkem s DPH</t>
  </si>
  <si>
    <t>Cena za gastro vybavení bez DPH</t>
  </si>
  <si>
    <t>Příkon zařízení kW</t>
  </si>
  <si>
    <t>11/400V</t>
  </si>
  <si>
    <t>18,6/400V</t>
  </si>
  <si>
    <t>1,3/230V</t>
  </si>
  <si>
    <t>1,4/230V</t>
  </si>
  <si>
    <t>2,8/400V</t>
  </si>
  <si>
    <t>9,8/400V</t>
  </si>
  <si>
    <t>Nerezové umyvadlo, Celonerezové nástěnné umývadlo. Spouštění vody je prováděno stlačením kolenové páky. Po částečném stlačení teče 1 voda a po jejím dotlačení namíchaná, kolenové ovládání</t>
  </si>
  <si>
    <t>Název položky</t>
  </si>
  <si>
    <r>
      <rPr>
        <b/>
        <sz val="11"/>
        <rFont val="Times New Roman"/>
        <family val="1"/>
        <charset val="238"/>
      </rPr>
      <t>Lednice</t>
    </r>
    <r>
      <rPr>
        <sz val="11"/>
        <rFont val="Times New Roman"/>
        <family val="1"/>
        <charset val="238"/>
      </rPr>
      <t xml:space="preserve">
integrované madlo, plné dveře, lze měnit otevírání, chlazení s pomocným ventilátorem, nastavitelné police GN 2/1, digitální termostat a teplotní displej, zámek, nastavitelné nožky s pojezdovými válečky vzadu, Teplotní rozsah +2 až +10, Klimatická třída 4, Hrubá / čistá váha 110 / 106, Rozměr polic GN2/1, Rozměry spodní police 650 x 305, Nožky / nohy 4 nastavitelné nožky, Kolečka 2 pojezdové válečky, Exteriér Bílá, Interiér Bílá ABS, Typ ovládání: Elektronické, Typ chlazení: S pomocným ventilátorem, Typ odtávání: Automatické, Typ chladiva: R600a, Vnější rozměry (ŠxHxV) 777 x 695 x 1890</t>
    </r>
  </si>
  <si>
    <t>777 x 695 x 1890</t>
  </si>
  <si>
    <t>1,84/230V</t>
  </si>
  <si>
    <r>
      <t xml:space="preserve">Mrazicí skříň plné dveře, bílá
</t>
    </r>
    <r>
      <rPr>
        <sz val="11"/>
        <rFont val="Times New Roman"/>
        <family val="1"/>
        <charset val="238"/>
      </rPr>
      <t>integrované madlo, plné dveře, lze měnit otevírání, elektronický termostat, pevné chlazené police, nastavitelné nožky s pojezdovými válečky vzadu, digitální ukazatel teploty, Teplotní rozsah -24 až -10, Klimatická třída 4 ,Hrubá / čistá váha 112 / 107, Hrubý / čistý objem 605 / 555, Počet a typ dveří: 1 křídlové plné dveře, Změna otevírání dveří: ano, Počet a typ polic: 6 mrazicí GN2/1, nenastavitelné, Rozměr polic GN 2/1, Nožky / nohy: 4 nastavitelné nožky, Kolečka: 2 pojezdové= válečky, Exteriér: Bílá, Interiér: Bílá ABS, Typ ovládání: elektronické, Typ chlazení: Statické, Vnitřní rozměry (ŠxHxV): 653 x 580 x 1680</t>
    </r>
  </si>
  <si>
    <t>653 x 580 x 1680</t>
  </si>
  <si>
    <t>2.24/230V</t>
  </si>
  <si>
    <t>0,55/400V</t>
  </si>
  <si>
    <t>Demontáž stávajících zařízenní kuchyně vč. likvidace nebo zpětného použití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</si>
</sst>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E"/>
      <family val="2"/>
    </font>
    <font>
      <b/>
      <i/>
      <sz val="16"/>
      <name val="Times New Roman"/>
      <family val="1"/>
    </font>
    <font>
      <b/>
      <i/>
      <sz val="14"/>
      <name val="Times New Roman"/>
      <family val="1"/>
    </font>
    <font>
      <b/>
      <i/>
      <sz val="10"/>
      <name val="Times New Roman"/>
      <family val="1"/>
      <charset val="238"/>
    </font>
    <font>
      <i/>
      <sz val="10"/>
      <name val="Times New Roman"/>
      <family val="1"/>
    </font>
    <font>
      <i/>
      <sz val="10"/>
      <name val="Arial CE"/>
      <family val="2"/>
    </font>
    <font>
      <b/>
      <sz val="10"/>
      <name val="Times New Roman"/>
      <family val="1"/>
    </font>
    <font>
      <b/>
      <sz val="10"/>
      <name val="Arial CE"/>
      <family val="2"/>
    </font>
    <font>
      <sz val="12"/>
      <name val="Times New Roman"/>
      <family val="1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Calibri"/>
      <family val="2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3" borderId="0" xfId="0" applyFont="1" applyFill="1" applyAlignment="1">
      <alignment horizontal="center"/>
    </xf>
    <xf numFmtId="3" fontId="1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8" fillId="0" borderId="0" xfId="0" applyFont="1"/>
    <xf numFmtId="0" fontId="9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3" fillId="3" borderId="0" xfId="0" applyFont="1" applyFill="1" applyAlignment="1">
      <alignment horizontal="center" vertical="top"/>
    </xf>
    <xf numFmtId="0" fontId="13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vertical="top"/>
    </xf>
    <xf numFmtId="0" fontId="12" fillId="2" borderId="3" xfId="0" applyFont="1" applyFill="1" applyBorder="1" applyAlignment="1">
      <alignment horizontal="center" vertical="top"/>
    </xf>
    <xf numFmtId="0" fontId="15" fillId="0" borderId="3" xfId="0" applyFont="1" applyBorder="1" applyAlignment="1">
      <alignment horizontal="left" vertical="top" wrapText="1"/>
    </xf>
    <xf numFmtId="0" fontId="1" fillId="3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5" fillId="0" borderId="3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/>
    </xf>
    <xf numFmtId="0" fontId="16" fillId="0" borderId="3" xfId="0" applyFont="1" applyBorder="1" applyAlignment="1">
      <alignment horizontal="left" vertical="center" wrapText="1"/>
    </xf>
    <xf numFmtId="164" fontId="12" fillId="3" borderId="3" xfId="0" applyNumberFormat="1" applyFont="1" applyFill="1" applyBorder="1" applyAlignment="1">
      <alignment horizontal="left" vertical="center"/>
    </xf>
    <xf numFmtId="49" fontId="12" fillId="2" borderId="4" xfId="0" applyNumberFormat="1" applyFont="1" applyFill="1" applyBorder="1" applyAlignment="1">
      <alignment horizontal="center" vertical="top" wrapText="1"/>
    </xf>
    <xf numFmtId="0" fontId="16" fillId="0" borderId="5" xfId="0" applyFont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164" fontId="12" fillId="3" borderId="5" xfId="0" applyNumberFormat="1" applyFont="1" applyFill="1" applyBorder="1" applyAlignment="1">
      <alignment horizontal="left" vertical="center"/>
    </xf>
    <xf numFmtId="49" fontId="12" fillId="2" borderId="7" xfId="0" applyNumberFormat="1" applyFont="1" applyFill="1" applyBorder="1" applyAlignment="1">
      <alignment horizontal="center" vertical="top" wrapText="1"/>
    </xf>
    <xf numFmtId="164" fontId="12" fillId="3" borderId="8" xfId="0" applyNumberFormat="1" applyFont="1" applyFill="1" applyBorder="1" applyAlignment="1">
      <alignment horizontal="left" vertical="center"/>
    </xf>
    <xf numFmtId="49" fontId="12" fillId="2" borderId="9" xfId="0" applyNumberFormat="1" applyFont="1" applyFill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2" fillId="3" borderId="10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164" fontId="12" fillId="3" borderId="10" xfId="0" applyNumberFormat="1" applyFont="1" applyFill="1" applyBorder="1" applyAlignment="1">
      <alignment horizontal="left" vertical="center"/>
    </xf>
    <xf numFmtId="164" fontId="12" fillId="3" borderId="11" xfId="0" applyNumberFormat="1" applyFont="1" applyFill="1" applyBorder="1" applyAlignment="1">
      <alignment horizontal="left" vertic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left"/>
    </xf>
    <xf numFmtId="0" fontId="1" fillId="2" borderId="14" xfId="0" applyFont="1" applyFill="1" applyBorder="1"/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/>
    </xf>
    <xf numFmtId="3" fontId="1" fillId="2" borderId="14" xfId="0" applyNumberFormat="1" applyFont="1" applyFill="1" applyBorder="1" applyAlignment="1">
      <alignment horizontal="center"/>
    </xf>
    <xf numFmtId="3" fontId="1" fillId="2" borderId="15" xfId="0" applyNumberFormat="1" applyFont="1" applyFill="1" applyBorder="1" applyAlignment="1">
      <alignment horizontal="center"/>
    </xf>
    <xf numFmtId="49" fontId="1" fillId="2" borderId="16" xfId="0" applyNumberFormat="1" applyFont="1" applyFill="1" applyBorder="1" applyAlignment="1">
      <alignment horizontal="center"/>
    </xf>
    <xf numFmtId="49" fontId="4" fillId="2" borderId="16" xfId="0" applyNumberFormat="1" applyFont="1" applyFill="1" applyBorder="1" applyAlignment="1">
      <alignment horizontal="center"/>
    </xf>
    <xf numFmtId="3" fontId="1" fillId="2" borderId="17" xfId="0" applyNumberFormat="1" applyFont="1" applyFill="1" applyBorder="1" applyAlignment="1">
      <alignment horizontal="center"/>
    </xf>
    <xf numFmtId="49" fontId="9" fillId="0" borderId="18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164" fontId="12" fillId="3" borderId="8" xfId="0" applyNumberFormat="1" applyFont="1" applyFill="1" applyBorder="1" applyAlignment="1">
      <alignment horizontal="center" vertical="top"/>
    </xf>
    <xf numFmtId="0" fontId="16" fillId="0" borderId="10" xfId="0" applyFont="1" applyBorder="1" applyAlignment="1">
      <alignment horizontal="left" vertical="top" wrapText="1"/>
    </xf>
    <xf numFmtId="0" fontId="12" fillId="3" borderId="10" xfId="0" applyFont="1" applyFill="1" applyBorder="1" applyAlignment="1">
      <alignment horizontal="left" vertical="top"/>
    </xf>
    <xf numFmtId="0" fontId="12" fillId="3" borderId="1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top"/>
    </xf>
    <xf numFmtId="164" fontId="12" fillId="3" borderId="11" xfId="0" applyNumberFormat="1" applyFont="1" applyFill="1" applyBorder="1" applyAlignment="1">
      <alignment horizontal="center" vertical="top"/>
    </xf>
    <xf numFmtId="49" fontId="1" fillId="0" borderId="2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3" fontId="11" fillId="0" borderId="2" xfId="0" applyNumberFormat="1" applyFont="1" applyBorder="1" applyAlignment="1">
      <alignment horizontal="center"/>
    </xf>
    <xf numFmtId="3" fontId="11" fillId="0" borderId="21" xfId="0" applyNumberFormat="1" applyFont="1" applyBorder="1" applyAlignment="1">
      <alignment horizontal="center"/>
    </xf>
    <xf numFmtId="164" fontId="16" fillId="3" borderId="6" xfId="0" applyNumberFormat="1" applyFont="1" applyFill="1" applyBorder="1" applyAlignment="1">
      <alignment horizontal="left" vertical="center"/>
    </xf>
    <xf numFmtId="164" fontId="16" fillId="3" borderId="8" xfId="0" applyNumberFormat="1" applyFont="1" applyFill="1" applyBorder="1" applyAlignment="1">
      <alignment horizontal="left" vertical="center"/>
    </xf>
    <xf numFmtId="0" fontId="12" fillId="0" borderId="3" xfId="0" applyFont="1" applyBorder="1" applyAlignment="1">
      <alignment horizontal="left" vertical="top"/>
    </xf>
    <xf numFmtId="0" fontId="12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top" wrapText="1"/>
    </xf>
    <xf numFmtId="0" fontId="2" fillId="3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17" xfId="0" applyFont="1" applyFill="1" applyBorder="1" applyAlignment="1">
      <alignment horizontal="center"/>
    </xf>
    <xf numFmtId="49" fontId="12" fillId="2" borderId="22" xfId="0" applyNumberFormat="1" applyFont="1" applyFill="1" applyBorder="1" applyAlignment="1">
      <alignment horizontal="center" vertical="top" wrapText="1"/>
    </xf>
    <xf numFmtId="49" fontId="12" fillId="2" borderId="23" xfId="0" applyNumberFormat="1" applyFont="1" applyFill="1" applyBorder="1" applyAlignment="1">
      <alignment horizontal="center" vertical="top" wrapText="1"/>
    </xf>
    <xf numFmtId="49" fontId="12" fillId="2" borderId="24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center" vertical="top"/>
    </xf>
    <xf numFmtId="164" fontId="12" fillId="4" borderId="10" xfId="0" applyNumberFormat="1" applyFont="1" applyFill="1" applyBorder="1" applyAlignment="1">
      <alignment horizontal="center" vertical="top"/>
    </xf>
    <xf numFmtId="164" fontId="12" fillId="4" borderId="3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tabSelected="1" zoomScaleNormal="100" workbookViewId="0">
      <pane ySplit="8" topLeftCell="A37" activePane="bottomLeft" state="frozen"/>
      <selection pane="bottomLeft" activeCell="F42" sqref="F42:F43"/>
    </sheetView>
  </sheetViews>
  <sheetFormatPr defaultColWidth="9.140625" defaultRowHeight="15" x14ac:dyDescent="0.25"/>
  <cols>
    <col min="1" max="1" width="5" style="14" customWidth="1"/>
    <col min="2" max="2" width="75.85546875" style="15" customWidth="1"/>
    <col min="3" max="3" width="14.7109375" style="16" customWidth="1"/>
    <col min="4" max="4" width="19.140625" style="27" customWidth="1"/>
    <col min="5" max="5" width="10.7109375" style="17" customWidth="1"/>
    <col min="6" max="7" width="14.7109375" style="18" customWidth="1"/>
    <col min="8" max="8" width="3.7109375" style="17" customWidth="1"/>
    <col min="248" max="248" width="5" customWidth="1"/>
    <col min="249" max="249" width="75.85546875" customWidth="1"/>
    <col min="250" max="250" width="13.140625" customWidth="1"/>
    <col min="251" max="251" width="13.5703125" customWidth="1"/>
    <col min="252" max="252" width="4.140625" customWidth="1"/>
    <col min="253" max="253" width="12.140625" customWidth="1"/>
    <col min="254" max="254" width="12.28515625" customWidth="1"/>
    <col min="255" max="255" width="3.7109375" customWidth="1"/>
    <col min="504" max="504" width="5" customWidth="1"/>
    <col min="505" max="505" width="75.85546875" customWidth="1"/>
    <col min="506" max="506" width="13.140625" customWidth="1"/>
    <col min="507" max="507" width="13.5703125" customWidth="1"/>
    <col min="508" max="508" width="4.140625" customWidth="1"/>
    <col min="509" max="509" width="12.140625" customWidth="1"/>
    <col min="510" max="510" width="12.28515625" customWidth="1"/>
    <col min="511" max="511" width="3.7109375" customWidth="1"/>
    <col min="760" max="760" width="5" customWidth="1"/>
    <col min="761" max="761" width="75.85546875" customWidth="1"/>
    <col min="762" max="762" width="13.140625" customWidth="1"/>
    <col min="763" max="763" width="13.5703125" customWidth="1"/>
    <col min="764" max="764" width="4.140625" customWidth="1"/>
    <col min="765" max="765" width="12.140625" customWidth="1"/>
    <col min="766" max="766" width="12.28515625" customWidth="1"/>
    <col min="767" max="767" width="3.7109375" customWidth="1"/>
    <col min="1016" max="1016" width="5" customWidth="1"/>
    <col min="1017" max="1017" width="75.85546875" customWidth="1"/>
    <col min="1018" max="1018" width="13.140625" customWidth="1"/>
    <col min="1019" max="1019" width="13.5703125" customWidth="1"/>
    <col min="1020" max="1020" width="4.140625" customWidth="1"/>
    <col min="1021" max="1021" width="12.140625" customWidth="1"/>
    <col min="1022" max="1022" width="12.28515625" customWidth="1"/>
    <col min="1023" max="1023" width="3.7109375" customWidth="1"/>
    <col min="1272" max="1272" width="5" customWidth="1"/>
    <col min="1273" max="1273" width="75.85546875" customWidth="1"/>
    <col min="1274" max="1274" width="13.140625" customWidth="1"/>
    <col min="1275" max="1275" width="13.5703125" customWidth="1"/>
    <col min="1276" max="1276" width="4.140625" customWidth="1"/>
    <col min="1277" max="1277" width="12.140625" customWidth="1"/>
    <col min="1278" max="1278" width="12.28515625" customWidth="1"/>
    <col min="1279" max="1279" width="3.7109375" customWidth="1"/>
    <col min="1528" max="1528" width="5" customWidth="1"/>
    <col min="1529" max="1529" width="75.85546875" customWidth="1"/>
    <col min="1530" max="1530" width="13.140625" customWidth="1"/>
    <col min="1531" max="1531" width="13.5703125" customWidth="1"/>
    <col min="1532" max="1532" width="4.140625" customWidth="1"/>
    <col min="1533" max="1533" width="12.140625" customWidth="1"/>
    <col min="1534" max="1534" width="12.28515625" customWidth="1"/>
    <col min="1535" max="1535" width="3.7109375" customWidth="1"/>
    <col min="1784" max="1784" width="5" customWidth="1"/>
    <col min="1785" max="1785" width="75.85546875" customWidth="1"/>
    <col min="1786" max="1786" width="13.140625" customWidth="1"/>
    <col min="1787" max="1787" width="13.5703125" customWidth="1"/>
    <col min="1788" max="1788" width="4.140625" customWidth="1"/>
    <col min="1789" max="1789" width="12.140625" customWidth="1"/>
    <col min="1790" max="1790" width="12.28515625" customWidth="1"/>
    <col min="1791" max="1791" width="3.7109375" customWidth="1"/>
    <col min="2040" max="2040" width="5" customWidth="1"/>
    <col min="2041" max="2041" width="75.85546875" customWidth="1"/>
    <col min="2042" max="2042" width="13.140625" customWidth="1"/>
    <col min="2043" max="2043" width="13.5703125" customWidth="1"/>
    <col min="2044" max="2044" width="4.140625" customWidth="1"/>
    <col min="2045" max="2045" width="12.140625" customWidth="1"/>
    <col min="2046" max="2046" width="12.28515625" customWidth="1"/>
    <col min="2047" max="2047" width="3.7109375" customWidth="1"/>
    <col min="2296" max="2296" width="5" customWidth="1"/>
    <col min="2297" max="2297" width="75.85546875" customWidth="1"/>
    <col min="2298" max="2298" width="13.140625" customWidth="1"/>
    <col min="2299" max="2299" width="13.5703125" customWidth="1"/>
    <col min="2300" max="2300" width="4.140625" customWidth="1"/>
    <col min="2301" max="2301" width="12.140625" customWidth="1"/>
    <col min="2302" max="2302" width="12.28515625" customWidth="1"/>
    <col min="2303" max="2303" width="3.7109375" customWidth="1"/>
    <col min="2552" max="2552" width="5" customWidth="1"/>
    <col min="2553" max="2553" width="75.85546875" customWidth="1"/>
    <col min="2554" max="2554" width="13.140625" customWidth="1"/>
    <col min="2555" max="2555" width="13.5703125" customWidth="1"/>
    <col min="2556" max="2556" width="4.140625" customWidth="1"/>
    <col min="2557" max="2557" width="12.140625" customWidth="1"/>
    <col min="2558" max="2558" width="12.28515625" customWidth="1"/>
    <col min="2559" max="2559" width="3.7109375" customWidth="1"/>
    <col min="2808" max="2808" width="5" customWidth="1"/>
    <col min="2809" max="2809" width="75.85546875" customWidth="1"/>
    <col min="2810" max="2810" width="13.140625" customWidth="1"/>
    <col min="2811" max="2811" width="13.5703125" customWidth="1"/>
    <col min="2812" max="2812" width="4.140625" customWidth="1"/>
    <col min="2813" max="2813" width="12.140625" customWidth="1"/>
    <col min="2814" max="2814" width="12.28515625" customWidth="1"/>
    <col min="2815" max="2815" width="3.7109375" customWidth="1"/>
    <col min="3064" max="3064" width="5" customWidth="1"/>
    <col min="3065" max="3065" width="75.85546875" customWidth="1"/>
    <col min="3066" max="3066" width="13.140625" customWidth="1"/>
    <col min="3067" max="3067" width="13.5703125" customWidth="1"/>
    <col min="3068" max="3068" width="4.140625" customWidth="1"/>
    <col min="3069" max="3069" width="12.140625" customWidth="1"/>
    <col min="3070" max="3070" width="12.28515625" customWidth="1"/>
    <col min="3071" max="3071" width="3.7109375" customWidth="1"/>
    <col min="3320" max="3320" width="5" customWidth="1"/>
    <col min="3321" max="3321" width="75.85546875" customWidth="1"/>
    <col min="3322" max="3322" width="13.140625" customWidth="1"/>
    <col min="3323" max="3323" width="13.5703125" customWidth="1"/>
    <col min="3324" max="3324" width="4.140625" customWidth="1"/>
    <col min="3325" max="3325" width="12.140625" customWidth="1"/>
    <col min="3326" max="3326" width="12.28515625" customWidth="1"/>
    <col min="3327" max="3327" width="3.7109375" customWidth="1"/>
    <col min="3576" max="3576" width="5" customWidth="1"/>
    <col min="3577" max="3577" width="75.85546875" customWidth="1"/>
    <col min="3578" max="3578" width="13.140625" customWidth="1"/>
    <col min="3579" max="3579" width="13.5703125" customWidth="1"/>
    <col min="3580" max="3580" width="4.140625" customWidth="1"/>
    <col min="3581" max="3581" width="12.140625" customWidth="1"/>
    <col min="3582" max="3582" width="12.28515625" customWidth="1"/>
    <col min="3583" max="3583" width="3.7109375" customWidth="1"/>
    <col min="3832" max="3832" width="5" customWidth="1"/>
    <col min="3833" max="3833" width="75.85546875" customWidth="1"/>
    <col min="3834" max="3834" width="13.140625" customWidth="1"/>
    <col min="3835" max="3835" width="13.5703125" customWidth="1"/>
    <col min="3836" max="3836" width="4.140625" customWidth="1"/>
    <col min="3837" max="3837" width="12.140625" customWidth="1"/>
    <col min="3838" max="3838" width="12.28515625" customWidth="1"/>
    <col min="3839" max="3839" width="3.7109375" customWidth="1"/>
    <col min="4088" max="4088" width="5" customWidth="1"/>
    <col min="4089" max="4089" width="75.85546875" customWidth="1"/>
    <col min="4090" max="4090" width="13.140625" customWidth="1"/>
    <col min="4091" max="4091" width="13.5703125" customWidth="1"/>
    <col min="4092" max="4092" width="4.140625" customWidth="1"/>
    <col min="4093" max="4093" width="12.140625" customWidth="1"/>
    <col min="4094" max="4094" width="12.28515625" customWidth="1"/>
    <col min="4095" max="4095" width="3.7109375" customWidth="1"/>
    <col min="4344" max="4344" width="5" customWidth="1"/>
    <col min="4345" max="4345" width="75.85546875" customWidth="1"/>
    <col min="4346" max="4346" width="13.140625" customWidth="1"/>
    <col min="4347" max="4347" width="13.5703125" customWidth="1"/>
    <col min="4348" max="4348" width="4.140625" customWidth="1"/>
    <col min="4349" max="4349" width="12.140625" customWidth="1"/>
    <col min="4350" max="4350" width="12.28515625" customWidth="1"/>
    <col min="4351" max="4351" width="3.7109375" customWidth="1"/>
    <col min="4600" max="4600" width="5" customWidth="1"/>
    <col min="4601" max="4601" width="75.85546875" customWidth="1"/>
    <col min="4602" max="4602" width="13.140625" customWidth="1"/>
    <col min="4603" max="4603" width="13.5703125" customWidth="1"/>
    <col min="4604" max="4604" width="4.140625" customWidth="1"/>
    <col min="4605" max="4605" width="12.140625" customWidth="1"/>
    <col min="4606" max="4606" width="12.28515625" customWidth="1"/>
    <col min="4607" max="4607" width="3.7109375" customWidth="1"/>
    <col min="4856" max="4856" width="5" customWidth="1"/>
    <col min="4857" max="4857" width="75.85546875" customWidth="1"/>
    <col min="4858" max="4858" width="13.140625" customWidth="1"/>
    <col min="4859" max="4859" width="13.5703125" customWidth="1"/>
    <col min="4860" max="4860" width="4.140625" customWidth="1"/>
    <col min="4861" max="4861" width="12.140625" customWidth="1"/>
    <col min="4862" max="4862" width="12.28515625" customWidth="1"/>
    <col min="4863" max="4863" width="3.7109375" customWidth="1"/>
    <col min="5112" max="5112" width="5" customWidth="1"/>
    <col min="5113" max="5113" width="75.85546875" customWidth="1"/>
    <col min="5114" max="5114" width="13.140625" customWidth="1"/>
    <col min="5115" max="5115" width="13.5703125" customWidth="1"/>
    <col min="5116" max="5116" width="4.140625" customWidth="1"/>
    <col min="5117" max="5117" width="12.140625" customWidth="1"/>
    <col min="5118" max="5118" width="12.28515625" customWidth="1"/>
    <col min="5119" max="5119" width="3.7109375" customWidth="1"/>
    <col min="5368" max="5368" width="5" customWidth="1"/>
    <col min="5369" max="5369" width="75.85546875" customWidth="1"/>
    <col min="5370" max="5370" width="13.140625" customWidth="1"/>
    <col min="5371" max="5371" width="13.5703125" customWidth="1"/>
    <col min="5372" max="5372" width="4.140625" customWidth="1"/>
    <col min="5373" max="5373" width="12.140625" customWidth="1"/>
    <col min="5374" max="5374" width="12.28515625" customWidth="1"/>
    <col min="5375" max="5375" width="3.7109375" customWidth="1"/>
    <col min="5624" max="5624" width="5" customWidth="1"/>
    <col min="5625" max="5625" width="75.85546875" customWidth="1"/>
    <col min="5626" max="5626" width="13.140625" customWidth="1"/>
    <col min="5627" max="5627" width="13.5703125" customWidth="1"/>
    <col min="5628" max="5628" width="4.140625" customWidth="1"/>
    <col min="5629" max="5629" width="12.140625" customWidth="1"/>
    <col min="5630" max="5630" width="12.28515625" customWidth="1"/>
    <col min="5631" max="5631" width="3.7109375" customWidth="1"/>
    <col min="5880" max="5880" width="5" customWidth="1"/>
    <col min="5881" max="5881" width="75.85546875" customWidth="1"/>
    <col min="5882" max="5882" width="13.140625" customWidth="1"/>
    <col min="5883" max="5883" width="13.5703125" customWidth="1"/>
    <col min="5884" max="5884" width="4.140625" customWidth="1"/>
    <col min="5885" max="5885" width="12.140625" customWidth="1"/>
    <col min="5886" max="5886" width="12.28515625" customWidth="1"/>
    <col min="5887" max="5887" width="3.7109375" customWidth="1"/>
    <col min="6136" max="6136" width="5" customWidth="1"/>
    <col min="6137" max="6137" width="75.85546875" customWidth="1"/>
    <col min="6138" max="6138" width="13.140625" customWidth="1"/>
    <col min="6139" max="6139" width="13.5703125" customWidth="1"/>
    <col min="6140" max="6140" width="4.140625" customWidth="1"/>
    <col min="6141" max="6141" width="12.140625" customWidth="1"/>
    <col min="6142" max="6142" width="12.28515625" customWidth="1"/>
    <col min="6143" max="6143" width="3.7109375" customWidth="1"/>
    <col min="6392" max="6392" width="5" customWidth="1"/>
    <col min="6393" max="6393" width="75.85546875" customWidth="1"/>
    <col min="6394" max="6394" width="13.140625" customWidth="1"/>
    <col min="6395" max="6395" width="13.5703125" customWidth="1"/>
    <col min="6396" max="6396" width="4.140625" customWidth="1"/>
    <col min="6397" max="6397" width="12.140625" customWidth="1"/>
    <col min="6398" max="6398" width="12.28515625" customWidth="1"/>
    <col min="6399" max="6399" width="3.7109375" customWidth="1"/>
    <col min="6648" max="6648" width="5" customWidth="1"/>
    <col min="6649" max="6649" width="75.85546875" customWidth="1"/>
    <col min="6650" max="6650" width="13.140625" customWidth="1"/>
    <col min="6651" max="6651" width="13.5703125" customWidth="1"/>
    <col min="6652" max="6652" width="4.140625" customWidth="1"/>
    <col min="6653" max="6653" width="12.140625" customWidth="1"/>
    <col min="6654" max="6654" width="12.28515625" customWidth="1"/>
    <col min="6655" max="6655" width="3.7109375" customWidth="1"/>
    <col min="6904" max="6904" width="5" customWidth="1"/>
    <col min="6905" max="6905" width="75.85546875" customWidth="1"/>
    <col min="6906" max="6906" width="13.140625" customWidth="1"/>
    <col min="6907" max="6907" width="13.5703125" customWidth="1"/>
    <col min="6908" max="6908" width="4.140625" customWidth="1"/>
    <col min="6909" max="6909" width="12.140625" customWidth="1"/>
    <col min="6910" max="6910" width="12.28515625" customWidth="1"/>
    <col min="6911" max="6911" width="3.7109375" customWidth="1"/>
    <col min="7160" max="7160" width="5" customWidth="1"/>
    <col min="7161" max="7161" width="75.85546875" customWidth="1"/>
    <col min="7162" max="7162" width="13.140625" customWidth="1"/>
    <col min="7163" max="7163" width="13.5703125" customWidth="1"/>
    <col min="7164" max="7164" width="4.140625" customWidth="1"/>
    <col min="7165" max="7165" width="12.140625" customWidth="1"/>
    <col min="7166" max="7166" width="12.28515625" customWidth="1"/>
    <col min="7167" max="7167" width="3.7109375" customWidth="1"/>
    <col min="7416" max="7416" width="5" customWidth="1"/>
    <col min="7417" max="7417" width="75.85546875" customWidth="1"/>
    <col min="7418" max="7418" width="13.140625" customWidth="1"/>
    <col min="7419" max="7419" width="13.5703125" customWidth="1"/>
    <col min="7420" max="7420" width="4.140625" customWidth="1"/>
    <col min="7421" max="7421" width="12.140625" customWidth="1"/>
    <col min="7422" max="7422" width="12.28515625" customWidth="1"/>
    <col min="7423" max="7423" width="3.7109375" customWidth="1"/>
    <col min="7672" max="7672" width="5" customWidth="1"/>
    <col min="7673" max="7673" width="75.85546875" customWidth="1"/>
    <col min="7674" max="7674" width="13.140625" customWidth="1"/>
    <col min="7675" max="7675" width="13.5703125" customWidth="1"/>
    <col min="7676" max="7676" width="4.140625" customWidth="1"/>
    <col min="7677" max="7677" width="12.140625" customWidth="1"/>
    <col min="7678" max="7678" width="12.28515625" customWidth="1"/>
    <col min="7679" max="7679" width="3.7109375" customWidth="1"/>
    <col min="7928" max="7928" width="5" customWidth="1"/>
    <col min="7929" max="7929" width="75.85546875" customWidth="1"/>
    <col min="7930" max="7930" width="13.140625" customWidth="1"/>
    <col min="7931" max="7931" width="13.5703125" customWidth="1"/>
    <col min="7932" max="7932" width="4.140625" customWidth="1"/>
    <col min="7933" max="7933" width="12.140625" customWidth="1"/>
    <col min="7934" max="7934" width="12.28515625" customWidth="1"/>
    <col min="7935" max="7935" width="3.7109375" customWidth="1"/>
    <col min="8184" max="8184" width="5" customWidth="1"/>
    <col min="8185" max="8185" width="75.85546875" customWidth="1"/>
    <col min="8186" max="8186" width="13.140625" customWidth="1"/>
    <col min="8187" max="8187" width="13.5703125" customWidth="1"/>
    <col min="8188" max="8188" width="4.140625" customWidth="1"/>
    <col min="8189" max="8189" width="12.140625" customWidth="1"/>
    <col min="8190" max="8190" width="12.28515625" customWidth="1"/>
    <col min="8191" max="8191" width="3.7109375" customWidth="1"/>
    <col min="8440" max="8440" width="5" customWidth="1"/>
    <col min="8441" max="8441" width="75.85546875" customWidth="1"/>
    <col min="8442" max="8442" width="13.140625" customWidth="1"/>
    <col min="8443" max="8443" width="13.5703125" customWidth="1"/>
    <col min="8444" max="8444" width="4.140625" customWidth="1"/>
    <col min="8445" max="8445" width="12.140625" customWidth="1"/>
    <col min="8446" max="8446" width="12.28515625" customWidth="1"/>
    <col min="8447" max="8447" width="3.7109375" customWidth="1"/>
    <col min="8696" max="8696" width="5" customWidth="1"/>
    <col min="8697" max="8697" width="75.85546875" customWidth="1"/>
    <col min="8698" max="8698" width="13.140625" customWidth="1"/>
    <col min="8699" max="8699" width="13.5703125" customWidth="1"/>
    <col min="8700" max="8700" width="4.140625" customWidth="1"/>
    <col min="8701" max="8701" width="12.140625" customWidth="1"/>
    <col min="8702" max="8702" width="12.28515625" customWidth="1"/>
    <col min="8703" max="8703" width="3.7109375" customWidth="1"/>
    <col min="8952" max="8952" width="5" customWidth="1"/>
    <col min="8953" max="8953" width="75.85546875" customWidth="1"/>
    <col min="8954" max="8954" width="13.140625" customWidth="1"/>
    <col min="8955" max="8955" width="13.5703125" customWidth="1"/>
    <col min="8956" max="8956" width="4.140625" customWidth="1"/>
    <col min="8957" max="8957" width="12.140625" customWidth="1"/>
    <col min="8958" max="8958" width="12.28515625" customWidth="1"/>
    <col min="8959" max="8959" width="3.7109375" customWidth="1"/>
    <col min="9208" max="9208" width="5" customWidth="1"/>
    <col min="9209" max="9209" width="75.85546875" customWidth="1"/>
    <col min="9210" max="9210" width="13.140625" customWidth="1"/>
    <col min="9211" max="9211" width="13.5703125" customWidth="1"/>
    <col min="9212" max="9212" width="4.140625" customWidth="1"/>
    <col min="9213" max="9213" width="12.140625" customWidth="1"/>
    <col min="9214" max="9214" width="12.28515625" customWidth="1"/>
    <col min="9215" max="9215" width="3.7109375" customWidth="1"/>
    <col min="9464" max="9464" width="5" customWidth="1"/>
    <col min="9465" max="9465" width="75.85546875" customWidth="1"/>
    <col min="9466" max="9466" width="13.140625" customWidth="1"/>
    <col min="9467" max="9467" width="13.5703125" customWidth="1"/>
    <col min="9468" max="9468" width="4.140625" customWidth="1"/>
    <col min="9469" max="9469" width="12.140625" customWidth="1"/>
    <col min="9470" max="9470" width="12.28515625" customWidth="1"/>
    <col min="9471" max="9471" width="3.7109375" customWidth="1"/>
    <col min="9720" max="9720" width="5" customWidth="1"/>
    <col min="9721" max="9721" width="75.85546875" customWidth="1"/>
    <col min="9722" max="9722" width="13.140625" customWidth="1"/>
    <col min="9723" max="9723" width="13.5703125" customWidth="1"/>
    <col min="9724" max="9724" width="4.140625" customWidth="1"/>
    <col min="9725" max="9725" width="12.140625" customWidth="1"/>
    <col min="9726" max="9726" width="12.28515625" customWidth="1"/>
    <col min="9727" max="9727" width="3.7109375" customWidth="1"/>
    <col min="9976" max="9976" width="5" customWidth="1"/>
    <col min="9977" max="9977" width="75.85546875" customWidth="1"/>
    <col min="9978" max="9978" width="13.140625" customWidth="1"/>
    <col min="9979" max="9979" width="13.5703125" customWidth="1"/>
    <col min="9980" max="9980" width="4.140625" customWidth="1"/>
    <col min="9981" max="9981" width="12.140625" customWidth="1"/>
    <col min="9982" max="9982" width="12.28515625" customWidth="1"/>
    <col min="9983" max="9983" width="3.7109375" customWidth="1"/>
    <col min="10232" max="10232" width="5" customWidth="1"/>
    <col min="10233" max="10233" width="75.85546875" customWidth="1"/>
    <col min="10234" max="10234" width="13.140625" customWidth="1"/>
    <col min="10235" max="10235" width="13.5703125" customWidth="1"/>
    <col min="10236" max="10236" width="4.140625" customWidth="1"/>
    <col min="10237" max="10237" width="12.140625" customWidth="1"/>
    <col min="10238" max="10238" width="12.28515625" customWidth="1"/>
    <col min="10239" max="10239" width="3.7109375" customWidth="1"/>
    <col min="10488" max="10488" width="5" customWidth="1"/>
    <col min="10489" max="10489" width="75.85546875" customWidth="1"/>
    <col min="10490" max="10490" width="13.140625" customWidth="1"/>
    <col min="10491" max="10491" width="13.5703125" customWidth="1"/>
    <col min="10492" max="10492" width="4.140625" customWidth="1"/>
    <col min="10493" max="10493" width="12.140625" customWidth="1"/>
    <col min="10494" max="10494" width="12.28515625" customWidth="1"/>
    <col min="10495" max="10495" width="3.7109375" customWidth="1"/>
    <col min="10744" max="10744" width="5" customWidth="1"/>
    <col min="10745" max="10745" width="75.85546875" customWidth="1"/>
    <col min="10746" max="10746" width="13.140625" customWidth="1"/>
    <col min="10747" max="10747" width="13.5703125" customWidth="1"/>
    <col min="10748" max="10748" width="4.140625" customWidth="1"/>
    <col min="10749" max="10749" width="12.140625" customWidth="1"/>
    <col min="10750" max="10750" width="12.28515625" customWidth="1"/>
    <col min="10751" max="10751" width="3.7109375" customWidth="1"/>
    <col min="11000" max="11000" width="5" customWidth="1"/>
    <col min="11001" max="11001" width="75.85546875" customWidth="1"/>
    <col min="11002" max="11002" width="13.140625" customWidth="1"/>
    <col min="11003" max="11003" width="13.5703125" customWidth="1"/>
    <col min="11004" max="11004" width="4.140625" customWidth="1"/>
    <col min="11005" max="11005" width="12.140625" customWidth="1"/>
    <col min="11006" max="11006" width="12.28515625" customWidth="1"/>
    <col min="11007" max="11007" width="3.7109375" customWidth="1"/>
    <col min="11256" max="11256" width="5" customWidth="1"/>
    <col min="11257" max="11257" width="75.85546875" customWidth="1"/>
    <col min="11258" max="11258" width="13.140625" customWidth="1"/>
    <col min="11259" max="11259" width="13.5703125" customWidth="1"/>
    <col min="11260" max="11260" width="4.140625" customWidth="1"/>
    <col min="11261" max="11261" width="12.140625" customWidth="1"/>
    <col min="11262" max="11262" width="12.28515625" customWidth="1"/>
    <col min="11263" max="11263" width="3.7109375" customWidth="1"/>
    <col min="11512" max="11512" width="5" customWidth="1"/>
    <col min="11513" max="11513" width="75.85546875" customWidth="1"/>
    <col min="11514" max="11514" width="13.140625" customWidth="1"/>
    <col min="11515" max="11515" width="13.5703125" customWidth="1"/>
    <col min="11516" max="11516" width="4.140625" customWidth="1"/>
    <col min="11517" max="11517" width="12.140625" customWidth="1"/>
    <col min="11518" max="11518" width="12.28515625" customWidth="1"/>
    <col min="11519" max="11519" width="3.7109375" customWidth="1"/>
    <col min="11768" max="11768" width="5" customWidth="1"/>
    <col min="11769" max="11769" width="75.85546875" customWidth="1"/>
    <col min="11770" max="11770" width="13.140625" customWidth="1"/>
    <col min="11771" max="11771" width="13.5703125" customWidth="1"/>
    <col min="11772" max="11772" width="4.140625" customWidth="1"/>
    <col min="11773" max="11773" width="12.140625" customWidth="1"/>
    <col min="11774" max="11774" width="12.28515625" customWidth="1"/>
    <col min="11775" max="11775" width="3.7109375" customWidth="1"/>
    <col min="12024" max="12024" width="5" customWidth="1"/>
    <col min="12025" max="12025" width="75.85546875" customWidth="1"/>
    <col min="12026" max="12026" width="13.140625" customWidth="1"/>
    <col min="12027" max="12027" width="13.5703125" customWidth="1"/>
    <col min="12028" max="12028" width="4.140625" customWidth="1"/>
    <col min="12029" max="12029" width="12.140625" customWidth="1"/>
    <col min="12030" max="12030" width="12.28515625" customWidth="1"/>
    <col min="12031" max="12031" width="3.7109375" customWidth="1"/>
    <col min="12280" max="12280" width="5" customWidth="1"/>
    <col min="12281" max="12281" width="75.85546875" customWidth="1"/>
    <col min="12282" max="12282" width="13.140625" customWidth="1"/>
    <col min="12283" max="12283" width="13.5703125" customWidth="1"/>
    <col min="12284" max="12284" width="4.140625" customWidth="1"/>
    <col min="12285" max="12285" width="12.140625" customWidth="1"/>
    <col min="12286" max="12286" width="12.28515625" customWidth="1"/>
    <col min="12287" max="12287" width="3.7109375" customWidth="1"/>
    <col min="12536" max="12536" width="5" customWidth="1"/>
    <col min="12537" max="12537" width="75.85546875" customWidth="1"/>
    <col min="12538" max="12538" width="13.140625" customWidth="1"/>
    <col min="12539" max="12539" width="13.5703125" customWidth="1"/>
    <col min="12540" max="12540" width="4.140625" customWidth="1"/>
    <col min="12541" max="12541" width="12.140625" customWidth="1"/>
    <col min="12542" max="12542" width="12.28515625" customWidth="1"/>
    <col min="12543" max="12543" width="3.7109375" customWidth="1"/>
    <col min="12792" max="12792" width="5" customWidth="1"/>
    <col min="12793" max="12793" width="75.85546875" customWidth="1"/>
    <col min="12794" max="12794" width="13.140625" customWidth="1"/>
    <col min="12795" max="12795" width="13.5703125" customWidth="1"/>
    <col min="12796" max="12796" width="4.140625" customWidth="1"/>
    <col min="12797" max="12797" width="12.140625" customWidth="1"/>
    <col min="12798" max="12798" width="12.28515625" customWidth="1"/>
    <col min="12799" max="12799" width="3.7109375" customWidth="1"/>
    <col min="13048" max="13048" width="5" customWidth="1"/>
    <col min="13049" max="13049" width="75.85546875" customWidth="1"/>
    <col min="13050" max="13050" width="13.140625" customWidth="1"/>
    <col min="13051" max="13051" width="13.5703125" customWidth="1"/>
    <col min="13052" max="13052" width="4.140625" customWidth="1"/>
    <col min="13053" max="13053" width="12.140625" customWidth="1"/>
    <col min="13054" max="13054" width="12.28515625" customWidth="1"/>
    <col min="13055" max="13055" width="3.7109375" customWidth="1"/>
    <col min="13304" max="13304" width="5" customWidth="1"/>
    <col min="13305" max="13305" width="75.85546875" customWidth="1"/>
    <col min="13306" max="13306" width="13.140625" customWidth="1"/>
    <col min="13307" max="13307" width="13.5703125" customWidth="1"/>
    <col min="13308" max="13308" width="4.140625" customWidth="1"/>
    <col min="13309" max="13309" width="12.140625" customWidth="1"/>
    <col min="13310" max="13310" width="12.28515625" customWidth="1"/>
    <col min="13311" max="13311" width="3.7109375" customWidth="1"/>
    <col min="13560" max="13560" width="5" customWidth="1"/>
    <col min="13561" max="13561" width="75.85546875" customWidth="1"/>
    <col min="13562" max="13562" width="13.140625" customWidth="1"/>
    <col min="13563" max="13563" width="13.5703125" customWidth="1"/>
    <col min="13564" max="13564" width="4.140625" customWidth="1"/>
    <col min="13565" max="13565" width="12.140625" customWidth="1"/>
    <col min="13566" max="13566" width="12.28515625" customWidth="1"/>
    <col min="13567" max="13567" width="3.7109375" customWidth="1"/>
    <col min="13816" max="13816" width="5" customWidth="1"/>
    <col min="13817" max="13817" width="75.85546875" customWidth="1"/>
    <col min="13818" max="13818" width="13.140625" customWidth="1"/>
    <col min="13819" max="13819" width="13.5703125" customWidth="1"/>
    <col min="13820" max="13820" width="4.140625" customWidth="1"/>
    <col min="13821" max="13821" width="12.140625" customWidth="1"/>
    <col min="13822" max="13822" width="12.28515625" customWidth="1"/>
    <col min="13823" max="13823" width="3.7109375" customWidth="1"/>
    <col min="14072" max="14072" width="5" customWidth="1"/>
    <col min="14073" max="14073" width="75.85546875" customWidth="1"/>
    <col min="14074" max="14074" width="13.140625" customWidth="1"/>
    <col min="14075" max="14075" width="13.5703125" customWidth="1"/>
    <col min="14076" max="14076" width="4.140625" customWidth="1"/>
    <col min="14077" max="14077" width="12.140625" customWidth="1"/>
    <col min="14078" max="14078" width="12.28515625" customWidth="1"/>
    <col min="14079" max="14079" width="3.7109375" customWidth="1"/>
    <col min="14328" max="14328" width="5" customWidth="1"/>
    <col min="14329" max="14329" width="75.85546875" customWidth="1"/>
    <col min="14330" max="14330" width="13.140625" customWidth="1"/>
    <col min="14331" max="14331" width="13.5703125" customWidth="1"/>
    <col min="14332" max="14332" width="4.140625" customWidth="1"/>
    <col min="14333" max="14333" width="12.140625" customWidth="1"/>
    <col min="14334" max="14334" width="12.28515625" customWidth="1"/>
    <col min="14335" max="14335" width="3.7109375" customWidth="1"/>
    <col min="14584" max="14584" width="5" customWidth="1"/>
    <col min="14585" max="14585" width="75.85546875" customWidth="1"/>
    <col min="14586" max="14586" width="13.140625" customWidth="1"/>
    <col min="14587" max="14587" width="13.5703125" customWidth="1"/>
    <col min="14588" max="14588" width="4.140625" customWidth="1"/>
    <col min="14589" max="14589" width="12.140625" customWidth="1"/>
    <col min="14590" max="14590" width="12.28515625" customWidth="1"/>
    <col min="14591" max="14591" width="3.7109375" customWidth="1"/>
    <col min="14840" max="14840" width="5" customWidth="1"/>
    <col min="14841" max="14841" width="75.85546875" customWidth="1"/>
    <col min="14842" max="14842" width="13.140625" customWidth="1"/>
    <col min="14843" max="14843" width="13.5703125" customWidth="1"/>
    <col min="14844" max="14844" width="4.140625" customWidth="1"/>
    <col min="14845" max="14845" width="12.140625" customWidth="1"/>
    <col min="14846" max="14846" width="12.28515625" customWidth="1"/>
    <col min="14847" max="14847" width="3.7109375" customWidth="1"/>
    <col min="15096" max="15096" width="5" customWidth="1"/>
    <col min="15097" max="15097" width="75.85546875" customWidth="1"/>
    <col min="15098" max="15098" width="13.140625" customWidth="1"/>
    <col min="15099" max="15099" width="13.5703125" customWidth="1"/>
    <col min="15100" max="15100" width="4.140625" customWidth="1"/>
    <col min="15101" max="15101" width="12.140625" customWidth="1"/>
    <col min="15102" max="15102" width="12.28515625" customWidth="1"/>
    <col min="15103" max="15103" width="3.7109375" customWidth="1"/>
    <col min="15352" max="15352" width="5" customWidth="1"/>
    <col min="15353" max="15353" width="75.85546875" customWidth="1"/>
    <col min="15354" max="15354" width="13.140625" customWidth="1"/>
    <col min="15355" max="15355" width="13.5703125" customWidth="1"/>
    <col min="15356" max="15356" width="4.140625" customWidth="1"/>
    <col min="15357" max="15357" width="12.140625" customWidth="1"/>
    <col min="15358" max="15358" width="12.28515625" customWidth="1"/>
    <col min="15359" max="15359" width="3.7109375" customWidth="1"/>
    <col min="15608" max="15608" width="5" customWidth="1"/>
    <col min="15609" max="15609" width="75.85546875" customWidth="1"/>
    <col min="15610" max="15610" width="13.140625" customWidth="1"/>
    <col min="15611" max="15611" width="13.5703125" customWidth="1"/>
    <col min="15612" max="15612" width="4.140625" customWidth="1"/>
    <col min="15613" max="15613" width="12.140625" customWidth="1"/>
    <col min="15614" max="15614" width="12.28515625" customWidth="1"/>
    <col min="15615" max="15615" width="3.7109375" customWidth="1"/>
    <col min="15864" max="15864" width="5" customWidth="1"/>
    <col min="15865" max="15865" width="75.85546875" customWidth="1"/>
    <col min="15866" max="15866" width="13.140625" customWidth="1"/>
    <col min="15867" max="15867" width="13.5703125" customWidth="1"/>
    <col min="15868" max="15868" width="4.140625" customWidth="1"/>
    <col min="15869" max="15869" width="12.140625" customWidth="1"/>
    <col min="15870" max="15870" width="12.28515625" customWidth="1"/>
    <col min="15871" max="15871" width="3.7109375" customWidth="1"/>
    <col min="16120" max="16120" width="5" customWidth="1"/>
    <col min="16121" max="16121" width="75.85546875" customWidth="1"/>
    <col min="16122" max="16122" width="13.140625" customWidth="1"/>
    <col min="16123" max="16123" width="13.5703125" customWidth="1"/>
    <col min="16124" max="16124" width="4.140625" customWidth="1"/>
    <col min="16125" max="16125" width="12.140625" customWidth="1"/>
    <col min="16126" max="16126" width="12.28515625" customWidth="1"/>
    <col min="16127" max="16127" width="3.7109375" customWidth="1"/>
  </cols>
  <sheetData>
    <row r="1" spans="1:8" ht="7.5" customHeight="1" x14ac:dyDescent="0.25">
      <c r="A1" s="1"/>
      <c r="B1" s="2"/>
      <c r="C1" s="3"/>
      <c r="D1" s="25"/>
      <c r="E1" s="4"/>
      <c r="F1" s="5"/>
      <c r="G1" s="5"/>
      <c r="H1" s="4"/>
    </row>
    <row r="2" spans="1:8" ht="16.899999999999999" customHeight="1" thickBot="1" x14ac:dyDescent="0.3">
      <c r="A2" s="46"/>
      <c r="B2" s="77"/>
      <c r="C2" s="77"/>
      <c r="D2" s="77"/>
      <c r="E2" s="77"/>
      <c r="F2" s="77"/>
      <c r="G2" s="78"/>
      <c r="H2" s="3"/>
    </row>
    <row r="3" spans="1:8" ht="7.5" customHeight="1" x14ac:dyDescent="0.25">
      <c r="A3" s="47"/>
      <c r="B3" s="48"/>
      <c r="C3" s="49"/>
      <c r="D3" s="50"/>
      <c r="E3" s="51"/>
      <c r="F3" s="52"/>
      <c r="G3" s="53"/>
      <c r="H3" s="4"/>
    </row>
    <row r="4" spans="1:8" ht="19.5" customHeight="1" x14ac:dyDescent="0.25">
      <c r="A4" s="54"/>
      <c r="B4" s="79" t="s">
        <v>32</v>
      </c>
      <c r="C4" s="79"/>
      <c r="D4" s="79"/>
      <c r="E4" s="79"/>
      <c r="F4" s="79"/>
      <c r="G4" s="80"/>
      <c r="H4" s="4"/>
    </row>
    <row r="5" spans="1:8" s="7" customFormat="1" ht="17.25" customHeight="1" x14ac:dyDescent="0.35">
      <c r="A5" s="55"/>
      <c r="B5" s="81" t="s">
        <v>72</v>
      </c>
      <c r="C5" s="82"/>
      <c r="D5" s="82"/>
      <c r="E5" s="82"/>
      <c r="F5" s="82"/>
      <c r="G5" s="83"/>
      <c r="H5" s="6"/>
    </row>
    <row r="6" spans="1:8" s="7" customFormat="1" ht="12.75" customHeight="1" x14ac:dyDescent="0.3">
      <c r="A6" s="55"/>
      <c r="B6" s="84"/>
      <c r="C6" s="85"/>
      <c r="D6" s="85"/>
      <c r="E6" s="85"/>
      <c r="F6" s="85"/>
      <c r="G6" s="86"/>
      <c r="H6" s="6"/>
    </row>
    <row r="7" spans="1:8" ht="8.25" customHeight="1" x14ac:dyDescent="0.25">
      <c r="A7" s="54"/>
      <c r="B7" s="2"/>
      <c r="C7" s="3"/>
      <c r="D7" s="25"/>
      <c r="E7" s="4"/>
      <c r="F7" s="5"/>
      <c r="G7" s="56"/>
      <c r="H7" s="4"/>
    </row>
    <row r="8" spans="1:8" s="9" customFormat="1" ht="19.899999999999999" customHeight="1" x14ac:dyDescent="0.25">
      <c r="A8" s="57" t="s">
        <v>0</v>
      </c>
      <c r="B8" s="19" t="s">
        <v>95</v>
      </c>
      <c r="C8" s="19" t="s">
        <v>1</v>
      </c>
      <c r="D8" s="19" t="s">
        <v>87</v>
      </c>
      <c r="E8" s="19" t="s">
        <v>2</v>
      </c>
      <c r="F8" s="20" t="s">
        <v>3</v>
      </c>
      <c r="G8" s="58" t="s">
        <v>4</v>
      </c>
      <c r="H8" s="8"/>
    </row>
    <row r="9" spans="1:8" s="11" customFormat="1" ht="30" customHeight="1" x14ac:dyDescent="0.25">
      <c r="A9" s="65"/>
      <c r="B9" s="66"/>
      <c r="C9" s="67"/>
      <c r="D9" s="68"/>
      <c r="E9" s="69"/>
      <c r="F9" s="70"/>
      <c r="G9" s="71"/>
      <c r="H9" s="10"/>
    </row>
    <row r="10" spans="1:8" s="13" customFormat="1" ht="34.5" customHeight="1" x14ac:dyDescent="0.25">
      <c r="A10" s="38" t="s">
        <v>5</v>
      </c>
      <c r="B10" s="24" t="s">
        <v>73</v>
      </c>
      <c r="C10" s="22" t="s">
        <v>39</v>
      </c>
      <c r="D10" s="26"/>
      <c r="E10" s="23">
        <v>1</v>
      </c>
      <c r="F10" s="90"/>
      <c r="G10" s="59">
        <f>F10*E10</f>
        <v>0</v>
      </c>
      <c r="H10" s="12"/>
    </row>
    <row r="11" spans="1:8" s="13" customFormat="1" ht="34.5" customHeight="1" x14ac:dyDescent="0.25">
      <c r="A11" s="38" t="s">
        <v>33</v>
      </c>
      <c r="B11" s="24" t="s">
        <v>34</v>
      </c>
      <c r="C11" s="22" t="s">
        <v>41</v>
      </c>
      <c r="D11" s="26"/>
      <c r="E11" s="23">
        <v>1</v>
      </c>
      <c r="F11" s="90"/>
      <c r="G11" s="59">
        <f t="shared" ref="G11:G39" si="0">F11*E11</f>
        <v>0</v>
      </c>
      <c r="H11" s="12"/>
    </row>
    <row r="12" spans="1:8" s="13" customFormat="1" ht="34.5" customHeight="1" x14ac:dyDescent="0.25">
      <c r="A12" s="38" t="s">
        <v>30</v>
      </c>
      <c r="B12" s="24" t="s">
        <v>68</v>
      </c>
      <c r="C12" s="22" t="s">
        <v>39</v>
      </c>
      <c r="D12" s="26" t="s">
        <v>88</v>
      </c>
      <c r="E12" s="23">
        <v>1</v>
      </c>
      <c r="F12" s="90"/>
      <c r="G12" s="59">
        <f t="shared" si="0"/>
        <v>0</v>
      </c>
      <c r="H12" s="12"/>
    </row>
    <row r="13" spans="1:8" s="13" customFormat="1" ht="34.5" customHeight="1" x14ac:dyDescent="0.25">
      <c r="A13" s="38" t="s">
        <v>6</v>
      </c>
      <c r="B13" s="21" t="s">
        <v>74</v>
      </c>
      <c r="C13" s="22" t="s">
        <v>43</v>
      </c>
      <c r="D13" s="26"/>
      <c r="E13" s="23">
        <v>1</v>
      </c>
      <c r="F13" s="90"/>
      <c r="G13" s="59">
        <f t="shared" si="0"/>
        <v>0</v>
      </c>
      <c r="H13" s="12"/>
    </row>
    <row r="14" spans="1:8" s="13" customFormat="1" ht="34.5" customHeight="1" x14ac:dyDescent="0.25">
      <c r="A14" s="38" t="s">
        <v>7</v>
      </c>
      <c r="B14" s="21" t="s">
        <v>75</v>
      </c>
      <c r="C14" s="22" t="s">
        <v>42</v>
      </c>
      <c r="D14" s="26"/>
      <c r="E14" s="23">
        <v>1</v>
      </c>
      <c r="F14" s="90"/>
      <c r="G14" s="59">
        <f t="shared" si="0"/>
        <v>0</v>
      </c>
      <c r="H14" s="12"/>
    </row>
    <row r="15" spans="1:8" s="13" customFormat="1" ht="34.5" customHeight="1" x14ac:dyDescent="0.25">
      <c r="A15" s="38" t="s">
        <v>8</v>
      </c>
      <c r="B15" s="24" t="s">
        <v>55</v>
      </c>
      <c r="C15" s="22" t="s">
        <v>56</v>
      </c>
      <c r="D15" s="26" t="s">
        <v>89</v>
      </c>
      <c r="E15" s="23">
        <v>1</v>
      </c>
      <c r="F15" s="90"/>
      <c r="G15" s="59">
        <f t="shared" si="0"/>
        <v>0</v>
      </c>
      <c r="H15" s="12"/>
    </row>
    <row r="16" spans="1:8" s="13" customFormat="1" ht="34.5" customHeight="1" x14ac:dyDescent="0.25">
      <c r="A16" s="38" t="s">
        <v>31</v>
      </c>
      <c r="B16" s="21" t="s">
        <v>76</v>
      </c>
      <c r="C16" s="22" t="s">
        <v>57</v>
      </c>
      <c r="D16" s="26"/>
      <c r="E16" s="23">
        <v>1</v>
      </c>
      <c r="F16" s="90"/>
      <c r="G16" s="59">
        <f t="shared" si="0"/>
        <v>0</v>
      </c>
      <c r="H16" s="12"/>
    </row>
    <row r="17" spans="1:8" s="13" customFormat="1" ht="34.5" customHeight="1" x14ac:dyDescent="0.25">
      <c r="A17" s="38" t="s">
        <v>35</v>
      </c>
      <c r="B17" s="21" t="s">
        <v>59</v>
      </c>
      <c r="C17" s="22"/>
      <c r="D17" s="26"/>
      <c r="E17" s="23">
        <v>1</v>
      </c>
      <c r="F17" s="90"/>
      <c r="G17" s="59">
        <f t="shared" si="0"/>
        <v>0</v>
      </c>
      <c r="H17" s="12"/>
    </row>
    <row r="18" spans="1:8" s="13" customFormat="1" ht="34.5" customHeight="1" x14ac:dyDescent="0.25">
      <c r="A18" s="38" t="s">
        <v>9</v>
      </c>
      <c r="B18" s="21" t="s">
        <v>77</v>
      </c>
      <c r="C18" s="22" t="s">
        <v>25</v>
      </c>
      <c r="D18" s="26"/>
      <c r="E18" s="23">
        <v>1</v>
      </c>
      <c r="F18" s="90"/>
      <c r="G18" s="59">
        <f t="shared" si="0"/>
        <v>0</v>
      </c>
      <c r="H18" s="12"/>
    </row>
    <row r="19" spans="1:8" s="13" customFormat="1" ht="34.5" customHeight="1" x14ac:dyDescent="0.25">
      <c r="A19" s="38" t="s">
        <v>10</v>
      </c>
      <c r="B19" s="24" t="s">
        <v>67</v>
      </c>
      <c r="C19" s="22" t="s">
        <v>60</v>
      </c>
      <c r="D19" s="26" t="s">
        <v>90</v>
      </c>
      <c r="E19" s="23">
        <v>1</v>
      </c>
      <c r="F19" s="90"/>
      <c r="G19" s="59">
        <f t="shared" si="0"/>
        <v>0</v>
      </c>
      <c r="H19" s="12"/>
    </row>
    <row r="20" spans="1:8" s="13" customFormat="1" ht="34.5" customHeight="1" x14ac:dyDescent="0.25">
      <c r="A20" s="38" t="s">
        <v>11</v>
      </c>
      <c r="B20" s="24" t="s">
        <v>78</v>
      </c>
      <c r="C20" s="22" t="s">
        <v>44</v>
      </c>
      <c r="D20" s="26"/>
      <c r="E20" s="23">
        <v>1</v>
      </c>
      <c r="F20" s="90"/>
      <c r="G20" s="59">
        <f t="shared" si="0"/>
        <v>0</v>
      </c>
      <c r="H20" s="12"/>
    </row>
    <row r="21" spans="1:8" s="13" customFormat="1" ht="34.5" customHeight="1" x14ac:dyDescent="0.25">
      <c r="A21" s="38" t="s">
        <v>36</v>
      </c>
      <c r="B21" s="24" t="s">
        <v>48</v>
      </c>
      <c r="C21" s="22"/>
      <c r="D21" s="26"/>
      <c r="E21" s="23">
        <v>1</v>
      </c>
      <c r="F21" s="90"/>
      <c r="G21" s="59">
        <f t="shared" si="0"/>
        <v>0</v>
      </c>
      <c r="H21" s="12"/>
    </row>
    <row r="22" spans="1:8" s="13" customFormat="1" ht="34.5" customHeight="1" x14ac:dyDescent="0.25">
      <c r="A22" s="38" t="s">
        <v>45</v>
      </c>
      <c r="B22" s="24" t="s">
        <v>37</v>
      </c>
      <c r="C22" s="22" t="s">
        <v>46</v>
      </c>
      <c r="D22" s="26"/>
      <c r="E22" s="23">
        <v>1</v>
      </c>
      <c r="F22" s="90"/>
      <c r="G22" s="59">
        <f t="shared" si="0"/>
        <v>0</v>
      </c>
      <c r="H22" s="12"/>
    </row>
    <row r="23" spans="1:8" s="13" customFormat="1" ht="34.5" customHeight="1" x14ac:dyDescent="0.25">
      <c r="A23" s="38" t="s">
        <v>12</v>
      </c>
      <c r="B23" s="24" t="s">
        <v>94</v>
      </c>
      <c r="C23" s="22" t="s">
        <v>58</v>
      </c>
      <c r="D23" s="26"/>
      <c r="E23" s="23">
        <v>1</v>
      </c>
      <c r="F23" s="90"/>
      <c r="G23" s="59">
        <f t="shared" si="0"/>
        <v>0</v>
      </c>
      <c r="H23" s="12"/>
    </row>
    <row r="24" spans="1:8" s="13" customFormat="1" ht="34.5" customHeight="1" x14ac:dyDescent="0.25">
      <c r="A24" s="38" t="s">
        <v>13</v>
      </c>
      <c r="B24" s="24" t="s">
        <v>79</v>
      </c>
      <c r="C24" s="22" t="s">
        <v>40</v>
      </c>
      <c r="D24" s="26"/>
      <c r="E24" s="23">
        <v>1</v>
      </c>
      <c r="F24" s="90"/>
      <c r="G24" s="59">
        <f t="shared" si="0"/>
        <v>0</v>
      </c>
      <c r="H24" s="12"/>
    </row>
    <row r="25" spans="1:8" s="13" customFormat="1" ht="34.5" customHeight="1" x14ac:dyDescent="0.25">
      <c r="A25" s="38" t="s">
        <v>47</v>
      </c>
      <c r="B25" s="24" t="s">
        <v>48</v>
      </c>
      <c r="C25" s="22"/>
      <c r="D25" s="26"/>
      <c r="E25" s="23">
        <v>1</v>
      </c>
      <c r="F25" s="90"/>
      <c r="G25" s="59">
        <f t="shared" si="0"/>
        <v>0</v>
      </c>
      <c r="H25" s="12"/>
    </row>
    <row r="26" spans="1:8" s="13" customFormat="1" ht="34.5" customHeight="1" x14ac:dyDescent="0.25">
      <c r="A26" s="38" t="s">
        <v>14</v>
      </c>
      <c r="B26" s="21" t="s">
        <v>80</v>
      </c>
      <c r="C26" s="22" t="s">
        <v>49</v>
      </c>
      <c r="D26" s="26"/>
      <c r="E26" s="23">
        <v>1</v>
      </c>
      <c r="F26" s="90"/>
      <c r="G26" s="59">
        <f t="shared" si="0"/>
        <v>0</v>
      </c>
      <c r="H26" s="12"/>
    </row>
    <row r="27" spans="1:8" s="13" customFormat="1" ht="129" customHeight="1" x14ac:dyDescent="0.25">
      <c r="A27" s="38" t="s">
        <v>15</v>
      </c>
      <c r="B27" s="24" t="s">
        <v>61</v>
      </c>
      <c r="C27" s="22" t="s">
        <v>62</v>
      </c>
      <c r="D27" s="26" t="s">
        <v>92</v>
      </c>
      <c r="E27" s="23">
        <v>1</v>
      </c>
      <c r="F27" s="90"/>
      <c r="G27" s="59">
        <f t="shared" si="0"/>
        <v>0</v>
      </c>
      <c r="H27" s="12"/>
    </row>
    <row r="28" spans="1:8" s="13" customFormat="1" ht="34.5" customHeight="1" x14ac:dyDescent="0.25">
      <c r="A28" s="38" t="s">
        <v>16</v>
      </c>
      <c r="B28" s="24" t="s">
        <v>63</v>
      </c>
      <c r="C28" s="22" t="s">
        <v>64</v>
      </c>
      <c r="D28" s="26" t="s">
        <v>91</v>
      </c>
      <c r="E28" s="23">
        <v>1</v>
      </c>
      <c r="F28" s="90"/>
      <c r="G28" s="59">
        <f t="shared" si="0"/>
        <v>0</v>
      </c>
      <c r="H28" s="12"/>
    </row>
    <row r="29" spans="1:8" s="13" customFormat="1" ht="34.5" customHeight="1" x14ac:dyDescent="0.25">
      <c r="A29" s="38" t="s">
        <v>17</v>
      </c>
      <c r="B29" s="21" t="s">
        <v>38</v>
      </c>
      <c r="C29" s="22" t="s">
        <v>50</v>
      </c>
      <c r="D29" s="26"/>
      <c r="E29" s="23">
        <v>1</v>
      </c>
      <c r="F29" s="90"/>
      <c r="G29" s="59">
        <f t="shared" si="0"/>
        <v>0</v>
      </c>
      <c r="H29" s="12"/>
    </row>
    <row r="30" spans="1:8" s="13" customFormat="1" ht="34.5" customHeight="1" x14ac:dyDescent="0.25">
      <c r="A30" s="38" t="s">
        <v>18</v>
      </c>
      <c r="B30" s="21" t="s">
        <v>81</v>
      </c>
      <c r="C30" s="22" t="s">
        <v>51</v>
      </c>
      <c r="D30" s="26"/>
      <c r="E30" s="23">
        <v>1</v>
      </c>
      <c r="F30" s="90"/>
      <c r="G30" s="59">
        <f t="shared" si="0"/>
        <v>0</v>
      </c>
      <c r="H30" s="12"/>
    </row>
    <row r="31" spans="1:8" s="13" customFormat="1" ht="34.5" customHeight="1" x14ac:dyDescent="0.25">
      <c r="A31" s="38" t="s">
        <v>19</v>
      </c>
      <c r="B31" s="24" t="s">
        <v>65</v>
      </c>
      <c r="C31" s="22" t="s">
        <v>66</v>
      </c>
      <c r="D31" s="26" t="s">
        <v>93</v>
      </c>
      <c r="E31" s="23">
        <v>1</v>
      </c>
      <c r="F31" s="90"/>
      <c r="G31" s="59">
        <f t="shared" si="0"/>
        <v>0</v>
      </c>
      <c r="H31" s="12"/>
    </row>
    <row r="32" spans="1:8" s="13" customFormat="1" ht="34.5" customHeight="1" x14ac:dyDescent="0.25">
      <c r="A32" s="38" t="s">
        <v>20</v>
      </c>
      <c r="B32" s="21" t="s">
        <v>69</v>
      </c>
      <c r="C32" s="22"/>
      <c r="D32" s="26"/>
      <c r="E32" s="23">
        <v>1</v>
      </c>
      <c r="F32" s="90"/>
      <c r="G32" s="59">
        <f t="shared" si="0"/>
        <v>0</v>
      </c>
      <c r="H32" s="12"/>
    </row>
    <row r="33" spans="1:8" s="13" customFormat="1" ht="34.5" customHeight="1" x14ac:dyDescent="0.25">
      <c r="A33" s="38" t="s">
        <v>21</v>
      </c>
      <c r="B33" s="24" t="s">
        <v>96</v>
      </c>
      <c r="C33" s="74" t="s">
        <v>97</v>
      </c>
      <c r="D33" s="75" t="s">
        <v>98</v>
      </c>
      <c r="E33" s="23">
        <v>2</v>
      </c>
      <c r="F33" s="90"/>
      <c r="G33" s="59">
        <f t="shared" si="0"/>
        <v>0</v>
      </c>
      <c r="H33" s="12"/>
    </row>
    <row r="34" spans="1:8" s="13" customFormat="1" ht="34.5" customHeight="1" x14ac:dyDescent="0.25">
      <c r="A34" s="38" t="s">
        <v>22</v>
      </c>
      <c r="B34" s="76" t="s">
        <v>99</v>
      </c>
      <c r="C34" s="74" t="s">
        <v>100</v>
      </c>
      <c r="D34" s="75" t="s">
        <v>101</v>
      </c>
      <c r="E34" s="23">
        <v>2</v>
      </c>
      <c r="F34" s="90"/>
      <c r="G34" s="59">
        <f t="shared" si="0"/>
        <v>0</v>
      </c>
      <c r="H34" s="12"/>
    </row>
    <row r="35" spans="1:8" s="13" customFormat="1" ht="34.5" customHeight="1" x14ac:dyDescent="0.25">
      <c r="A35" s="38" t="s">
        <v>23</v>
      </c>
      <c r="B35" s="21" t="s">
        <v>80</v>
      </c>
      <c r="C35" s="22" t="s">
        <v>52</v>
      </c>
      <c r="D35" s="26"/>
      <c r="E35" s="23">
        <v>1</v>
      </c>
      <c r="F35" s="90"/>
      <c r="G35" s="59">
        <f t="shared" si="0"/>
        <v>0</v>
      </c>
      <c r="H35" s="12"/>
    </row>
    <row r="36" spans="1:8" s="13" customFormat="1" ht="34.5" customHeight="1" x14ac:dyDescent="0.25">
      <c r="A36" s="38" t="s">
        <v>24</v>
      </c>
      <c r="B36" s="21" t="s">
        <v>80</v>
      </c>
      <c r="C36" s="22" t="s">
        <v>53</v>
      </c>
      <c r="D36" s="26"/>
      <c r="E36" s="23">
        <v>5</v>
      </c>
      <c r="F36" s="90"/>
      <c r="G36" s="59">
        <f t="shared" si="0"/>
        <v>0</v>
      </c>
      <c r="H36" s="12"/>
    </row>
    <row r="37" spans="1:8" s="13" customFormat="1" ht="34.5" customHeight="1" x14ac:dyDescent="0.25">
      <c r="A37" s="38" t="s">
        <v>26</v>
      </c>
      <c r="B37" s="24" t="s">
        <v>94</v>
      </c>
      <c r="C37" s="22" t="s">
        <v>58</v>
      </c>
      <c r="D37" s="26"/>
      <c r="E37" s="23">
        <v>1</v>
      </c>
      <c r="F37" s="90"/>
      <c r="G37" s="59">
        <f t="shared" si="0"/>
        <v>0</v>
      </c>
      <c r="H37" s="12"/>
    </row>
    <row r="38" spans="1:8" s="13" customFormat="1" ht="34.5" customHeight="1" x14ac:dyDescent="0.25">
      <c r="A38" s="38" t="s">
        <v>27</v>
      </c>
      <c r="B38" s="21" t="s">
        <v>82</v>
      </c>
      <c r="C38" s="22" t="s">
        <v>54</v>
      </c>
      <c r="D38" s="26"/>
      <c r="E38" s="23">
        <v>1</v>
      </c>
      <c r="F38" s="90"/>
      <c r="G38" s="59">
        <f t="shared" si="0"/>
        <v>0</v>
      </c>
      <c r="H38" s="12"/>
    </row>
    <row r="39" spans="1:8" s="13" customFormat="1" ht="34.5" customHeight="1" thickBot="1" x14ac:dyDescent="0.3">
      <c r="A39" s="40" t="s">
        <v>28</v>
      </c>
      <c r="B39" s="60" t="s">
        <v>70</v>
      </c>
      <c r="C39" s="61" t="s">
        <v>71</v>
      </c>
      <c r="D39" s="62" t="s">
        <v>102</v>
      </c>
      <c r="E39" s="63">
        <v>1</v>
      </c>
      <c r="F39" s="91"/>
      <c r="G39" s="64">
        <f t="shared" si="0"/>
        <v>0</v>
      </c>
      <c r="H39" s="12"/>
    </row>
    <row r="40" spans="1:8" s="13" customFormat="1" ht="20.25" customHeight="1" thickBot="1" x14ac:dyDescent="0.3">
      <c r="A40" s="87"/>
      <c r="B40" s="88"/>
      <c r="C40" s="88"/>
      <c r="D40" s="88"/>
      <c r="E40" s="88"/>
      <c r="F40" s="88"/>
      <c r="G40" s="89"/>
      <c r="H40" s="12"/>
    </row>
    <row r="41" spans="1:8" s="13" customFormat="1" ht="27" customHeight="1" x14ac:dyDescent="0.25">
      <c r="A41" s="33"/>
      <c r="B41" s="34" t="s">
        <v>86</v>
      </c>
      <c r="C41" s="35"/>
      <c r="D41" s="35"/>
      <c r="E41" s="36"/>
      <c r="F41" s="37"/>
      <c r="G41" s="72">
        <f>SUM(G10:G39)</f>
        <v>0</v>
      </c>
      <c r="H41" s="12"/>
    </row>
    <row r="42" spans="1:8" s="13" customFormat="1" ht="27" customHeight="1" x14ac:dyDescent="0.25">
      <c r="A42" s="38"/>
      <c r="B42" s="29" t="s">
        <v>103</v>
      </c>
      <c r="C42" s="28"/>
      <c r="D42" s="28"/>
      <c r="E42" s="30"/>
      <c r="F42" s="92"/>
      <c r="G42" s="39">
        <f>SUM(F42)</f>
        <v>0</v>
      </c>
      <c r="H42" s="12"/>
    </row>
    <row r="43" spans="1:8" s="13" customFormat="1" ht="27" customHeight="1" x14ac:dyDescent="0.25">
      <c r="A43" s="38"/>
      <c r="B43" s="29" t="s">
        <v>83</v>
      </c>
      <c r="C43" s="28"/>
      <c r="D43" s="28"/>
      <c r="E43" s="30"/>
      <c r="F43" s="92"/>
      <c r="G43" s="39">
        <f>SUM(F43)</f>
        <v>0</v>
      </c>
      <c r="H43" s="12"/>
    </row>
    <row r="44" spans="1:8" s="13" customFormat="1" ht="27" customHeight="1" x14ac:dyDescent="0.25">
      <c r="A44" s="38"/>
      <c r="B44" s="31" t="s">
        <v>29</v>
      </c>
      <c r="C44" s="28"/>
      <c r="D44" s="28"/>
      <c r="E44" s="30"/>
      <c r="F44" s="32"/>
      <c r="G44" s="73">
        <f>G41+G42+G43</f>
        <v>0</v>
      </c>
      <c r="H44" s="12"/>
    </row>
    <row r="45" spans="1:8" s="13" customFormat="1" ht="27" customHeight="1" x14ac:dyDescent="0.25">
      <c r="A45" s="38"/>
      <c r="B45" s="29" t="s">
        <v>84</v>
      </c>
      <c r="C45" s="28"/>
      <c r="D45" s="28"/>
      <c r="E45" s="30"/>
      <c r="F45" s="32"/>
      <c r="G45" s="39">
        <f>G44*0.21</f>
        <v>0</v>
      </c>
      <c r="H45" s="12"/>
    </row>
    <row r="46" spans="1:8" s="13" customFormat="1" ht="27" customHeight="1" thickBot="1" x14ac:dyDescent="0.3">
      <c r="A46" s="40"/>
      <c r="B46" s="41" t="s">
        <v>85</v>
      </c>
      <c r="C46" s="42"/>
      <c r="D46" s="42"/>
      <c r="E46" s="43"/>
      <c r="F46" s="44"/>
      <c r="G46" s="45">
        <f>G44+G45</f>
        <v>0</v>
      </c>
      <c r="H46" s="12"/>
    </row>
  </sheetData>
  <sheetProtection algorithmName="SHA-512" hashValue="CsCg9GO3VQYWbZsv436kAm1ZWqouQtxjR5xrBrnLmuoOfgch2T20zQHhGNas4Fn40jsCI61sKpxhkZ9Kdqnd9Q==" saltValue="jP8Wt2sASr+juewILugt9Q==" spinCount="100000" sheet="1" objects="1" scenarios="1"/>
  <protectedRanges>
    <protectedRange sqref="F10:F43" name="Oblast2"/>
    <protectedRange algorithmName="SHA-512" hashValue="PPa0rVNB2cVutkDmp9qYnsPet3GW9CjwRpmg3xtwiPpSelSESk4JR91O4Oi9B95uS3aR++47uKVXNFwgQdz1IQ==" saltValue="XIYcYDIGiAOp7J4gb9PdFA==" spinCount="100000" sqref="A1:G1048576" name="Oblast1"/>
  </protectedRanges>
  <mergeCells count="5">
    <mergeCell ref="B2:G2"/>
    <mergeCell ref="B4:G4"/>
    <mergeCell ref="B5:G5"/>
    <mergeCell ref="B6:G6"/>
    <mergeCell ref="A40:G40"/>
  </mergeCells>
  <phoneticPr fontId="14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zařízení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HP</cp:lastModifiedBy>
  <dcterms:created xsi:type="dcterms:W3CDTF">2015-06-05T18:19:34Z</dcterms:created>
  <dcterms:modified xsi:type="dcterms:W3CDTF">2025-02-11T11:29:26Z</dcterms:modified>
</cp:coreProperties>
</file>